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001" sheetId="3" r:id="rId3"/>
  </sheets>
  <definedNames/>
  <calcPr/>
  <webPublishing/>
</workbook>
</file>

<file path=xl/sharedStrings.xml><?xml version="1.0" encoding="utf-8"?>
<sst xmlns="http://schemas.openxmlformats.org/spreadsheetml/2006/main" count="835" uniqueCount="267">
  <si>
    <t>ASPE10</t>
  </si>
  <si>
    <t>S</t>
  </si>
  <si>
    <t>Soupis prací objektu</t>
  </si>
  <si>
    <t xml:space="preserve">Stavba: </t>
  </si>
  <si>
    <t>III/40819</t>
  </si>
  <si>
    <t>Znojmo, Hradiště sanace svahu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</si>
  <si>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</si>
  <si>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</si>
  <si>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</si>
  <si>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</si>
  <si>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</si>
  <si>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</si>
  <si>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</si>
  <si>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</si>
  <si>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</si>
  <si>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</si>
  <si>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</si>
  <si>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</si>
  <si>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</si>
  <si>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</si>
  <si>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</si>
  <si>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</si>
  <si>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</si>
  <si>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</si>
  <si>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</si>
  <si>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</si>
  <si>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</si>
  <si>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</si>
  <si>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</si>
  <si>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</si>
  <si>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</si>
  <si>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</si>
  <si>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</si>
  <si>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</si>
  <si>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</si>
  <si>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</si>
  <si>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</si>
  <si>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</si>
  <si>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</si>
  <si>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</si>
  <si>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</si>
  <si>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</si>
  <si>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</si>
  <si>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</si>
  <si>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</si>
  <si>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</si>
  <si>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</si>
  <si>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</si>
  <si>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</si>
  <si>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</si>
  <si>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</si>
  <si>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</si>
  <si>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</si>
  <si>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</si>
  <si>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</si>
  <si>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</si>
  <si>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</si>
  <si>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</si>
  <si>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</si>
  <si>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</si>
  <si>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</si>
  <si>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</si>
  <si>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</si>
  <si>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</si>
  <si>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</si>
  <si>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</si>
  <si>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</si>
  <si>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00006</t>
  </si>
  <si>
    <t>Zajištění povolení zvláštního užívání komunikací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</si>
  <si>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</si>
  <si>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</si>
  <si>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</si>
  <si>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</si>
  <si>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</si>
  <si>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</si>
  <si>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</si>
  <si>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</si>
  <si>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Havarijní, povodňový plán - popsáno v projektové dokumentaci a ve vyhl. č. 24/2011 Sb.</t>
  </si>
  <si>
    <t>18</t>
  </si>
  <si>
    <t>00018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</si>
  <si>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</si>
  <si>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</si>
  <si>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SO 001</t>
  </si>
  <si>
    <t>Sanace svahu</t>
  </si>
  <si>
    <t>Zemní práce</t>
  </si>
  <si>
    <t>112101101</t>
  </si>
  <si>
    <t>Odstranění stromů listnatých průměru kmene přes 100 do 300 mm</t>
  </si>
  <si>
    <t>KUS</t>
  </si>
  <si>
    <t>Odstranění stromů 
  s odřezáním kmene a s odvětvením 
    listnatých, průměru kmene 
    do 300 mm</t>
  </si>
  <si>
    <t>23=23,000 [A]</t>
  </si>
  <si>
    <t>112101102</t>
  </si>
  <si>
    <t>Odstranění stromů listnatých průměru kmene přes 300 do 500 mm</t>
  </si>
  <si>
    <t>Odstranění stromů 
  s odřezáním kmene a s odvětvením 
    listnatých, průměru kmene 
      do 500 mm</t>
  </si>
  <si>
    <t>4=4,000 [A]</t>
  </si>
  <si>
    <t>112251101</t>
  </si>
  <si>
    <t>Odstranění pařezů D přes 100 do 300 mm</t>
  </si>
  <si>
    <t>Odstranění pařezů strojně 
  s jejich vykopáním, vytrháním nebo odstřelením 
    průměru 
      do 300 mm</t>
  </si>
  <si>
    <t>112251102</t>
  </si>
  <si>
    <t>Odstranění pařezů D přes 300 do 500 mm</t>
  </si>
  <si>
    <t>Odstranění pařezů strojně 
  s jejich vykopáním, vytrháním nebo odstřelením 
    průměru 
     do 500 mm</t>
  </si>
  <si>
    <t>122351704</t>
  </si>
  <si>
    <t>Odkopávky a prokopávky v hornině třídy těžitelnosti II skupiny 4 objem přes 100 m3 strojně pro LTM</t>
  </si>
  <si>
    <t>M3</t>
  </si>
  <si>
    <t>Odkopávky a prokopávky pro lesnicko-technické meliorace strojně  
  v hornině třídy těžitelnosti II  
    skupiny 4  
      přes 100 m3</t>
  </si>
  <si>
    <t>269,81*2,5=674,525 [A]</t>
  </si>
  <si>
    <t>155213612</t>
  </si>
  <si>
    <t>Trn z injekčních zavrtávacích tyčí D 32 mm l přes 2 do 3 m včetně vrtu D 51 mm prováděný horolezecky</t>
  </si>
  <si>
    <t>Trny z injekčních zavrtávacích tyčí prováděné horolezeckou technikou  
  zainjektované cementovou maltou  
    průměru 32 mm  
    včetně vrtů přenosnými vrtacími kladivy na ztracenou korunku  
    průměru 51 mm, délky  
      přes 2 do 3 m</t>
  </si>
  <si>
    <t>136=136,000 [A]</t>
  </si>
  <si>
    <t>7</t>
  </si>
  <si>
    <t>155214111</t>
  </si>
  <si>
    <t>Montáž ocelové sítě na skalní stěnu prováděná horolezeckou technikou</t>
  </si>
  <si>
    <t>M2</t>
  </si>
  <si>
    <t>Síťování skalních stěn prováděné horolezeckou technikou  
  montáž pásů  
    ocelové sítě</t>
  </si>
  <si>
    <t>1058,4=1 058,400 [A]</t>
  </si>
  <si>
    <t>8</t>
  </si>
  <si>
    <t>155214211</t>
  </si>
  <si>
    <t>Montáž ocelového lana D do 10 mm pro uchycení sítí prováděná horolezeckou technikou</t>
  </si>
  <si>
    <t>M</t>
  </si>
  <si>
    <t>Síťování skalních stěn prováděné horolezeckou technikou  
  montáž ocelového lana pro uchycení sítě průměru  
    do 10 mm</t>
  </si>
  <si>
    <t>852,15=852,150 [A]</t>
  </si>
  <si>
    <t>162201405</t>
  </si>
  <si>
    <t>Vodorovné přemístění větví stromů jehličnatých do 1 km D kmene přes 100 do 300 mm</t>
  </si>
  <si>
    <t>Vodorovné přemístění větví, kmenů nebo pařezů 
  s naložením, složením a dopravou 
    do 1000 m 
    větví stromů 
    jehličnatých, průměru kmene do 300 mm</t>
  </si>
  <si>
    <t>162201406</t>
  </si>
  <si>
    <t>Vodorovné přemístění větví stromů jehličnatých do 1 km D kmene přes 300 do 500 mm</t>
  </si>
  <si>
    <t>Vodorovné přemístění větví, kmenů nebo pařezů 
  s naložením, složením a dopravou 
    do 1000 m 
    větví stromů 
    jehličnatých, průměru kmene 
     do 500 mm</t>
  </si>
  <si>
    <t>11</t>
  </si>
  <si>
    <t>162306111</t>
  </si>
  <si>
    <t>Vodorovné přemístění do 500 m bez naložení výkopku ze zemin schopných zúrodnění</t>
  </si>
  <si>
    <t>Vodorovné přemístění výkopku bez naložení, avšak se složením   
  zemin schopných zúrodnění, na vzdálenost  
    přes 100 do 500 m</t>
  </si>
  <si>
    <t>12</t>
  </si>
  <si>
    <t>174151101</t>
  </si>
  <si>
    <t>Zásyp jam, šachet rýh nebo kolem objektů sypaninou se zhutněním</t>
  </si>
  <si>
    <t>Zásyp sypaninou z jakékoliv horniny 
  s uložením výkopku ve vrstvách 
    se zhutněním 
      jam, šachet, rýh nebo kolem objektů v těchto vykopávkách</t>
  </si>
  <si>
    <t>13</t>
  </si>
  <si>
    <t>175151101</t>
  </si>
  <si>
    <t>Obsypání potrubí strojně sypaninou bez prohození, uloženou do 3 m</t>
  </si>
  <si>
    <t>Obsypání potrubí strojně  
  výkopu ve vzdálenosti do 3 m od jeho kraje,  
    pro jakoukoliv hloubku výkopu a míru zhutnění  
      bez prohození sypaniny</t>
  </si>
  <si>
    <t>116*1=116,000 [A]</t>
  </si>
  <si>
    <t>58331200</t>
  </si>
  <si>
    <t>štěrkopísek netříděný</t>
  </si>
  <si>
    <t>T</t>
  </si>
  <si>
    <t>štěrkopísek netříděný zásypový</t>
  </si>
  <si>
    <t>116*1,75=203,000 [A]</t>
  </si>
  <si>
    <t>181951112</t>
  </si>
  <si>
    <t>Úprava pláně v hornině třídy těžitelnosti I skupiny 1 až 3 se zhutněním</t>
  </si>
  <si>
    <t>Úprava pláně vyrovnáním výškových rozdílů  
  v hornině třídy těžitelnosti I, skupiny 1 až 3 
    se zhutněním</t>
  </si>
  <si>
    <t>150*2,5=375,000 [A]</t>
  </si>
  <si>
    <t>16</t>
  </si>
  <si>
    <t>182251101</t>
  </si>
  <si>
    <t>Svahování násypů</t>
  </si>
  <si>
    <t>Svahování trvalých svahů do projektovaných profilů  
  s potřebným přemístěním výkopku při svahování 
    násypů 
      v jakékoliv hornině</t>
  </si>
  <si>
    <t>600=600,000 [A]</t>
  </si>
  <si>
    <t>Základy</t>
  </si>
  <si>
    <t>232221123</t>
  </si>
  <si>
    <t>Zaražení ocelových jehel svisle hmotnosti od 15 do 70 kg/m dl od 0 do 7 m</t>
  </si>
  <si>
    <t>Zaražení nebo nastražení a zaberanění ocelových jehel, pilot nebo zápor   
  z válcovaných tyčí nebo kolejnic, s případným zarovnáním volných konců  
    svislých, o hmotnosti  
    přes 15 do 70 kg/m, na délku od 0  
      do 7 m</t>
  </si>
  <si>
    <t>4*1,5=6,000 [A]</t>
  </si>
  <si>
    <t>13011031</t>
  </si>
  <si>
    <t>ocel profilová jakost S235JR (11 375) průřez U (UPN) 350</t>
  </si>
  <si>
    <t>ocel profilová UPN 350 jakost 11375</t>
  </si>
  <si>
    <t>(2*6+2*5,6)*0,025=0,580 [A]</t>
  </si>
  <si>
    <t>19</t>
  </si>
  <si>
    <t>762113130</t>
  </si>
  <si>
    <t>Montáž tesařských stěn na hladko z kulatiny průřezové pl přes 224 do 288 cm2</t>
  </si>
  <si>
    <t>Montáž konstrukce stěn a příček na hladko (bez zářezů)  
  z kulatiny a půlené kulatiny, průřezové plochy 
   do 288 cm2</t>
  </si>
  <si>
    <t>6*4,5+7*3=48,000 [A]</t>
  </si>
  <si>
    <t>20</t>
  </si>
  <si>
    <t>05217118</t>
  </si>
  <si>
    <t>tyče dřevěné v kůře D 100mm dl 8m</t>
  </si>
  <si>
    <t>(6*4,5+7*3)*3,14*0,3*0,3/4=3,391 [A]</t>
  </si>
  <si>
    <t>Vodorovné konstrukce</t>
  </si>
  <si>
    <t>21</t>
  </si>
  <si>
    <t>451316124</t>
  </si>
  <si>
    <t>Podklad pod dlažbu z betonu prostého se zvýšenými nároky na prostředí C 30/37 tl přes 200 do 250 mm</t>
  </si>
  <si>
    <t>Podklad pod dlažbu z betonu prostého   
  se zvýšenými nároky na prostředí  
    tř. C 30/37  
      tl. přes 200 do 250 mm</t>
  </si>
  <si>
    <t>2,4*(3,8+1,9+3,5)+8,5*5,5*1,2+6*1,63+16*4,5=159,960 [A]</t>
  </si>
  <si>
    <t>22</t>
  </si>
  <si>
    <t>464511122</t>
  </si>
  <si>
    <t>Pohoz z kamene záhozového hmotnosti do 200 kg z terénu</t>
  </si>
  <si>
    <t>Pohoz dna nebo svahů jakékoliv tloušťky   
  z kamene záhozového  
    z terénu, hmotnosti jednotlivých kamenů  
      do 200 kg</t>
  </si>
  <si>
    <t>1,25*(3,6+3,5)=8,875 [A]</t>
  </si>
  <si>
    <t>23</t>
  </si>
  <si>
    <t>465513327</t>
  </si>
  <si>
    <t>Dlažba z lomového kamene na cementovou maltu s vyspárováním tl 300 mm pro hydromeliorace</t>
  </si>
  <si>
    <t>Dlažba z lomového kamene lomařsky upraveného   
  na cementovou maltu, s vyspárováním cementovou maltou, tl. kamene  
    300 mm</t>
  </si>
  <si>
    <t>Přidružená stavební výroba</t>
  </si>
  <si>
    <t>39</t>
  </si>
  <si>
    <t>789321120</t>
  </si>
  <si>
    <t>Zhotovení nátěru ocelových konstrukcí třídy I jednosložkového krycího (vrchního) tl do 40 µm</t>
  </si>
  <si>
    <t>Zhotovení nátěru ocelových konstrukcí   
  třídy I  
    jednosložkového  
    krycího (vrchního), tloušťky  
      do 40 µm</t>
  </si>
  <si>
    <t>0,05*136=6,800 [A]</t>
  </si>
  <si>
    <t>40</t>
  </si>
  <si>
    <t>31452107</t>
  </si>
  <si>
    <t>lano ocelové šestipramenné Pz 6x19 drátů D 10,0mm</t>
  </si>
  <si>
    <t>Potrubí</t>
  </si>
  <si>
    <t>24</t>
  </si>
  <si>
    <t>321368211</t>
  </si>
  <si>
    <t>Výztuž železobetonových konstrukcí vodních staveb ze svařovaných sítí</t>
  </si>
  <si>
    <t>Výztuž železobetonových konstrukcí vodních staveb   
  a výpustných zařízení, opěrných zdí, šachet, šachtic a ostatních konstrukcí  
    svařované sítě z ocelových tažených drátů jakéhokoliv druhu oceli  
      jakéhokoliv průměru a roztečí</t>
  </si>
  <si>
    <t>11*1*3,5*6,5/1000+8*(6*3,25+1*4,25)*6,5/1000=1,485 [A]</t>
  </si>
  <si>
    <t>25</t>
  </si>
  <si>
    <t>871425221</t>
  </si>
  <si>
    <t>Kanalizační potrubí z tvrdého PVC jednovrstvé tuhost třídy SN8 DN 500</t>
  </si>
  <si>
    <t>Kanalizační potrubí z tvrdého PVC  
  v otevřeném výkopu ve sklonu do 20 %,  
    hladkého plnostěnného  
    jednovrstvého, tuhost  
    třídy SN 8  
      DN 500</t>
  </si>
  <si>
    <t>4,5+4,5+14+12+12+12+9+12+18+18=116,000 [A]</t>
  </si>
  <si>
    <t>26</t>
  </si>
  <si>
    <t>31319130</t>
  </si>
  <si>
    <t>kroužky spojovací na sítě pro ochranu skal</t>
  </si>
  <si>
    <t>(5*3*147)*1,2=2 646,000 [A]</t>
  </si>
  <si>
    <t>27</t>
  </si>
  <si>
    <t>31319092</t>
  </si>
  <si>
    <t>síť na skálu s oky 80x100mm s vpleteným lanem po 1m 3,05x25m</t>
  </si>
  <si>
    <t>1058,4*1,21=1 280,664 [A]</t>
  </si>
  <si>
    <t>PN</t>
  </si>
  <si>
    <t>41</t>
  </si>
  <si>
    <t>69321121</t>
  </si>
  <si>
    <t>georohož</t>
  </si>
  <si>
    <t>28</t>
  </si>
  <si>
    <t>894221116</t>
  </si>
  <si>
    <t>Šachty kanalizační z betonu se zvýšenými nároky C 25/30 na stokách kruhových DN 1000 dno beton C 25/30</t>
  </si>
  <si>
    <t>Šachty kanalizační z prostého betonu se zvýšenými nároky na prostředí  
  tř. C 25/30  
    výšky vstupu do 1,50 m  
    na stokách kruhových  
    s obložením dna betonem tř. C 25/30  
      DN 1000</t>
  </si>
  <si>
    <t>7=7,000 [A]</t>
  </si>
  <si>
    <t>29</t>
  </si>
  <si>
    <t>895941111</t>
  </si>
  <si>
    <t>Zřízení vpusti kanalizační uliční z betonových dílců typ UV-50 normální</t>
  </si>
  <si>
    <t>Zřízení vpusti kanalizační   
  uliční z betonových dílců  
    typ UV-50 normální</t>
  </si>
  <si>
    <t>3=3,000 [A]</t>
  </si>
  <si>
    <t>Poznámky:  
1. V cenách jsou započteny i náklady na zřízení lože ze štěrkopísku.  
2. V cenách nejsou započteny náklady na:  
    a) dodání betonových dílců; betonové dílce se oceňují ve specifikaci,  
    b) dodání kameninových dílců; kameninové dílce se oceňují ve specifikaci,  
    c) litinové mříže; osazení mříží se oceňuje cenami souboru cen 899 20- . 1 Osazení mříží  
        litinových včetně rámů a košů na bahno části A 01 tohoto katalogu; dodání mříží se oceňuje ve  
        specifikaci,  
    d) podkladní prstence; tyto se oceňují cenami souboru cen 452 38-6 . Podkladní a a vyrovnávací  
        prstence části A 01 tohoto katalogu.</t>
  </si>
  <si>
    <t>30</t>
  </si>
  <si>
    <t>59221663</t>
  </si>
  <si>
    <t>vpusťový komplet základní (pero,drážka) s obrubníkem betonový v 150mm 400/450x500/650x1000mm</t>
  </si>
  <si>
    <t>31</t>
  </si>
  <si>
    <t>59224063</t>
  </si>
  <si>
    <t>dno betonové šachtové kulaté DN 1000x1000, 100x115x15cm</t>
  </si>
  <si>
    <t>32</t>
  </si>
  <si>
    <t>59224056</t>
  </si>
  <si>
    <t>kónus pro kanalizační šachty s kapsovým stupadlem 100/62,5x67x12cm</t>
  </si>
  <si>
    <t>33</t>
  </si>
  <si>
    <t>59224069</t>
  </si>
  <si>
    <t>skruž betonová DN 1000x1000, 100x100x12cm</t>
  </si>
  <si>
    <t>6*2+3=15,000 [A]</t>
  </si>
  <si>
    <t>34</t>
  </si>
  <si>
    <t>28661933</t>
  </si>
  <si>
    <t>poklop šachtový litinový  DN 600 pro třídu zatížení B125</t>
  </si>
  <si>
    <t>poklop šachtový litinový  dno DN 600 pro třídu zatížení B125</t>
  </si>
  <si>
    <t>35</t>
  </si>
  <si>
    <t>899311111</t>
  </si>
  <si>
    <t>Osazení poklopů s rámem hmotnosti do 50 kg</t>
  </si>
  <si>
    <t>Osazení ocelových nebo litinových poklopů s rámem na šachtách tunelové stoky   
  hmotnosti jednotlivě  
    do 50 kg</t>
  </si>
  <si>
    <t>36</t>
  </si>
  <si>
    <t>899623171</t>
  </si>
  <si>
    <t>Obetonování potrubí nebo zdiva stok betonem prostým tř. C 25/30 v otevřeném výkopu</t>
  </si>
  <si>
    <t>Obetonování potrubí nebo zdiva stok betonem prostým  
  v otevřeném výkopu, betonem  
    tř. C 25/30</t>
  </si>
  <si>
    <t>11*1,5+(6*3,25+4,25)*(4,2-3,14*1*1/4)=97,606 [A]</t>
  </si>
  <si>
    <t>37</t>
  </si>
  <si>
    <t>899643111</t>
  </si>
  <si>
    <t>Bednění pro obetonování potrubí otevřený výkop</t>
  </si>
  <si>
    <t>Bednění pro obetonování potrubí  
  v otevřeném výkopu</t>
  </si>
  <si>
    <t>11*2+6*3,25*8+4,25*8=212,000 [A]</t>
  </si>
  <si>
    <t>Ostatní konstrukce a práce</t>
  </si>
  <si>
    <t>38</t>
  </si>
  <si>
    <t>998332011</t>
  </si>
  <si>
    <t>Přesun hmot pro úpravy vodních toků a kanály</t>
  </si>
  <si>
    <t>Přesun hmot pro úpravy vodních toků a kanály, hráze rybníků apod.   
  dopravní vzdálenost do 500 m</t>
  </si>
  <si>
    <t>513,789=513,789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</si>
</sst>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26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  <row r="22" spans="1:16" ht="12.75">
      <c r="A22" s="18" t="s">
        <v>38</v>
      </c>
      <c s="23" t="s">
        <v>28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57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25.5">
      <c r="A10" s="18" t="s">
        <v>38</v>
      </c>
      <c s="23" t="s">
        <v>22</v>
      </c>
      <c s="23" t="s">
        <v>60</v>
      </c>
      <c s="18" t="s">
        <v>61</v>
      </c>
      <c s="24" t="s">
        <v>62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63</v>
      </c>
      <c s="18" t="s">
        <v>61</v>
      </c>
      <c s="24" t="s">
        <v>64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65</v>
      </c>
      <c s="18" t="s">
        <v>61</v>
      </c>
      <c s="24" t="s">
        <v>66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30</v>
      </c>
      <c s="23" t="s">
        <v>67</v>
      </c>
      <c s="18" t="s">
        <v>61</v>
      </c>
      <c s="24" t="s">
        <v>68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69</v>
      </c>
      <c s="23" t="s">
        <v>70</v>
      </c>
      <c s="18" t="s">
        <v>61</v>
      </c>
      <c s="24" t="s">
        <v>71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72</v>
      </c>
      <c s="23" t="s">
        <v>73</v>
      </c>
      <c s="18" t="s">
        <v>61</v>
      </c>
      <c s="24" t="s">
        <v>74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75</v>
      </c>
      <c s="23" t="s">
        <v>76</v>
      </c>
      <c s="18" t="s">
        <v>61</v>
      </c>
      <c s="24" t="s">
        <v>77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78</v>
      </c>
      <c s="23" t="s">
        <v>79</v>
      </c>
      <c s="18" t="s">
        <v>40</v>
      </c>
      <c s="24" t="s">
        <v>80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7.5">
      <c r="A39" s="28" t="s">
        <v>43</v>
      </c>
      <c r="E39" s="29" t="s">
        <v>81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0+O8+O73+O90+O103+O112+O173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82</v>
      </c>
      <c s="32">
        <f>0+I8+I73+I90+I103+I112+I173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82</v>
      </c>
      <c s="5"/>
      <c s="14" t="s">
        <v>83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84</v>
      </c>
      <c s="19"/>
      <c s="19"/>
      <c s="19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18" t="s">
        <v>38</v>
      </c>
      <c s="23" t="s">
        <v>22</v>
      </c>
      <c s="23" t="s">
        <v>85</v>
      </c>
      <c s="18" t="s">
        <v>40</v>
      </c>
      <c s="24" t="s">
        <v>86</v>
      </c>
      <c s="25" t="s">
        <v>87</v>
      </c>
      <c s="26">
        <v>23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51">
      <c r="A10" s="28" t="s">
        <v>43</v>
      </c>
      <c r="E10" s="29" t="s">
        <v>88</v>
      </c>
    </row>
    <row r="11" spans="1:5" ht="12.75">
      <c r="A11" s="30" t="s">
        <v>45</v>
      </c>
      <c r="E11" s="31" t="s">
        <v>89</v>
      </c>
    </row>
    <row r="12" spans="1:5" ht="12.75">
      <c r="A12" t="s">
        <v>46</v>
      </c>
      <c r="E12" s="29" t="s">
        <v>40</v>
      </c>
    </row>
    <row r="13" spans="1:16" ht="12.75">
      <c r="A13" s="18" t="s">
        <v>38</v>
      </c>
      <c s="23" t="s">
        <v>16</v>
      </c>
      <c s="23" t="s">
        <v>90</v>
      </c>
      <c s="18" t="s">
        <v>40</v>
      </c>
      <c s="24" t="s">
        <v>91</v>
      </c>
      <c s="25" t="s">
        <v>87</v>
      </c>
      <c s="26">
        <v>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51">
      <c r="A14" s="28" t="s">
        <v>43</v>
      </c>
      <c r="E14" s="29" t="s">
        <v>92</v>
      </c>
    </row>
    <row r="15" spans="1:5" ht="12.75">
      <c r="A15" s="30" t="s">
        <v>45</v>
      </c>
      <c r="E15" s="31" t="s">
        <v>93</v>
      </c>
    </row>
    <row r="16" spans="1:5" ht="12.75">
      <c r="A16" t="s">
        <v>46</v>
      </c>
      <c r="E16" s="29" t="s">
        <v>40</v>
      </c>
    </row>
    <row r="17" spans="1:16" ht="12.75">
      <c r="A17" s="18" t="s">
        <v>38</v>
      </c>
      <c s="23" t="s">
        <v>15</v>
      </c>
      <c s="23" t="s">
        <v>94</v>
      </c>
      <c s="18" t="s">
        <v>40</v>
      </c>
      <c s="24" t="s">
        <v>95</v>
      </c>
      <c s="25" t="s">
        <v>87</v>
      </c>
      <c s="26">
        <v>23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51">
      <c r="A18" s="28" t="s">
        <v>43</v>
      </c>
      <c r="E18" s="29" t="s">
        <v>96</v>
      </c>
    </row>
    <row r="19" spans="1:5" ht="12.75">
      <c r="A19" s="30" t="s">
        <v>45</v>
      </c>
      <c r="E19" s="31" t="s">
        <v>89</v>
      </c>
    </row>
    <row r="20" spans="1:5" ht="12.75">
      <c r="A20" t="s">
        <v>46</v>
      </c>
      <c r="E20" s="29" t="s">
        <v>40</v>
      </c>
    </row>
    <row r="21" spans="1:16" ht="12.75">
      <c r="A21" s="18" t="s">
        <v>38</v>
      </c>
      <c s="23" t="s">
        <v>26</v>
      </c>
      <c s="23" t="s">
        <v>97</v>
      </c>
      <c s="18" t="s">
        <v>40</v>
      </c>
      <c s="24" t="s">
        <v>98</v>
      </c>
      <c s="25" t="s">
        <v>87</v>
      </c>
      <c s="26">
        <v>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51">
      <c r="A22" s="28" t="s">
        <v>43</v>
      </c>
      <c r="E22" s="29" t="s">
        <v>99</v>
      </c>
    </row>
    <row r="23" spans="1:5" ht="12.75">
      <c r="A23" s="30" t="s">
        <v>45</v>
      </c>
      <c r="E23" s="31" t="s">
        <v>93</v>
      </c>
    </row>
    <row r="24" spans="1:5" ht="12.75">
      <c r="A24" t="s">
        <v>46</v>
      </c>
      <c r="E24" s="29" t="s">
        <v>40</v>
      </c>
    </row>
    <row r="25" spans="1:16" ht="25.5">
      <c r="A25" s="18" t="s">
        <v>38</v>
      </c>
      <c s="23" t="s">
        <v>28</v>
      </c>
      <c s="23" t="s">
        <v>100</v>
      </c>
      <c s="18" t="s">
        <v>40</v>
      </c>
      <c s="24" t="s">
        <v>101</v>
      </c>
      <c s="25" t="s">
        <v>102</v>
      </c>
      <c s="26">
        <v>674.525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51">
      <c r="A26" s="28" t="s">
        <v>43</v>
      </c>
      <c r="E26" s="29" t="s">
        <v>103</v>
      </c>
    </row>
    <row r="27" spans="1:5" ht="12.75">
      <c r="A27" s="30" t="s">
        <v>45</v>
      </c>
      <c r="E27" s="31" t="s">
        <v>104</v>
      </c>
    </row>
    <row r="28" spans="1:5" ht="12.75">
      <c r="A28" t="s">
        <v>46</v>
      </c>
      <c r="E28" s="29" t="s">
        <v>40</v>
      </c>
    </row>
    <row r="29" spans="1:16" ht="25.5">
      <c r="A29" s="18" t="s">
        <v>38</v>
      </c>
      <c s="23" t="s">
        <v>30</v>
      </c>
      <c s="23" t="s">
        <v>105</v>
      </c>
      <c s="18" t="s">
        <v>40</v>
      </c>
      <c s="24" t="s">
        <v>106</v>
      </c>
      <c s="25" t="s">
        <v>87</v>
      </c>
      <c s="26">
        <v>136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76.5">
      <c r="A30" s="28" t="s">
        <v>43</v>
      </c>
      <c r="E30" s="29" t="s">
        <v>107</v>
      </c>
    </row>
    <row r="31" spans="1:5" ht="12.75">
      <c r="A31" s="30" t="s">
        <v>45</v>
      </c>
      <c r="E31" s="31" t="s">
        <v>108</v>
      </c>
    </row>
    <row r="32" spans="1:5" ht="12.75">
      <c r="A32" t="s">
        <v>46</v>
      </c>
      <c r="E32" s="29" t="s">
        <v>40</v>
      </c>
    </row>
    <row r="33" spans="1:16" ht="12.75">
      <c r="A33" s="18" t="s">
        <v>38</v>
      </c>
      <c s="23" t="s">
        <v>109</v>
      </c>
      <c s="23" t="s">
        <v>110</v>
      </c>
      <c s="18" t="s">
        <v>40</v>
      </c>
      <c s="24" t="s">
        <v>111</v>
      </c>
      <c s="25" t="s">
        <v>112</v>
      </c>
      <c s="26">
        <v>1058.4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38.25">
      <c r="A34" s="28" t="s">
        <v>43</v>
      </c>
      <c r="E34" s="29" t="s">
        <v>113</v>
      </c>
    </row>
    <row r="35" spans="1:5" ht="12.75">
      <c r="A35" s="30" t="s">
        <v>45</v>
      </c>
      <c r="E35" s="31" t="s">
        <v>114</v>
      </c>
    </row>
    <row r="36" spans="1:5" ht="12.75">
      <c r="A36" t="s">
        <v>46</v>
      </c>
      <c r="E36" s="29" t="s">
        <v>40</v>
      </c>
    </row>
    <row r="37" spans="1:16" ht="25.5">
      <c r="A37" s="18" t="s">
        <v>38</v>
      </c>
      <c s="23" t="s">
        <v>115</v>
      </c>
      <c s="23" t="s">
        <v>116</v>
      </c>
      <c s="18" t="s">
        <v>40</v>
      </c>
      <c s="24" t="s">
        <v>117</v>
      </c>
      <c s="25" t="s">
        <v>118</v>
      </c>
      <c s="26">
        <v>852.15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38.25">
      <c r="A38" s="28" t="s">
        <v>43</v>
      </c>
      <c r="E38" s="29" t="s">
        <v>119</v>
      </c>
    </row>
    <row r="39" spans="1:5" ht="12.75">
      <c r="A39" s="30" t="s">
        <v>45</v>
      </c>
      <c r="E39" s="31" t="s">
        <v>120</v>
      </c>
    </row>
    <row r="40" spans="1:5" ht="12.75">
      <c r="A40" t="s">
        <v>46</v>
      </c>
      <c r="E40" s="29" t="s">
        <v>40</v>
      </c>
    </row>
    <row r="41" spans="1:16" ht="25.5">
      <c r="A41" s="18" t="s">
        <v>38</v>
      </c>
      <c s="23" t="s">
        <v>33</v>
      </c>
      <c s="23" t="s">
        <v>121</v>
      </c>
      <c s="18" t="s">
        <v>40</v>
      </c>
      <c s="24" t="s">
        <v>122</v>
      </c>
      <c s="25" t="s">
        <v>87</v>
      </c>
      <c s="26">
        <v>23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63.75">
      <c r="A42" s="28" t="s">
        <v>43</v>
      </c>
      <c r="E42" s="29" t="s">
        <v>123</v>
      </c>
    </row>
    <row r="43" spans="1:5" ht="12.75">
      <c r="A43" s="30" t="s">
        <v>45</v>
      </c>
      <c r="E43" s="31" t="s">
        <v>89</v>
      </c>
    </row>
    <row r="44" spans="1:5" ht="12.75">
      <c r="A44" t="s">
        <v>46</v>
      </c>
      <c r="E44" s="29" t="s">
        <v>40</v>
      </c>
    </row>
    <row r="45" spans="1:16" ht="25.5">
      <c r="A45" s="18" t="s">
        <v>38</v>
      </c>
      <c s="23" t="s">
        <v>35</v>
      </c>
      <c s="23" t="s">
        <v>124</v>
      </c>
      <c s="18" t="s">
        <v>40</v>
      </c>
      <c s="24" t="s">
        <v>125</v>
      </c>
      <c s="25" t="s">
        <v>87</v>
      </c>
      <c s="26">
        <v>4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76.5">
      <c r="A46" s="28" t="s">
        <v>43</v>
      </c>
      <c r="E46" s="29" t="s">
        <v>126</v>
      </c>
    </row>
    <row r="47" spans="1:5" ht="12.75">
      <c r="A47" s="30" t="s">
        <v>45</v>
      </c>
      <c r="E47" s="31" t="s">
        <v>93</v>
      </c>
    </row>
    <row r="48" spans="1:5" ht="12.75">
      <c r="A48" t="s">
        <v>46</v>
      </c>
      <c r="E48" s="29" t="s">
        <v>40</v>
      </c>
    </row>
    <row r="49" spans="1:16" ht="25.5">
      <c r="A49" s="18" t="s">
        <v>38</v>
      </c>
      <c s="23" t="s">
        <v>127</v>
      </c>
      <c s="23" t="s">
        <v>128</v>
      </c>
      <c s="18" t="s">
        <v>40</v>
      </c>
      <c s="24" t="s">
        <v>129</v>
      </c>
      <c s="25" t="s">
        <v>102</v>
      </c>
      <c s="26">
        <v>674.525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38.25">
      <c r="A50" s="28" t="s">
        <v>43</v>
      </c>
      <c r="E50" s="29" t="s">
        <v>130</v>
      </c>
    </row>
    <row r="51" spans="1:5" ht="12.75">
      <c r="A51" s="30" t="s">
        <v>45</v>
      </c>
      <c r="E51" s="31" t="s">
        <v>104</v>
      </c>
    </row>
    <row r="52" spans="1:5" ht="12.75">
      <c r="A52" t="s">
        <v>46</v>
      </c>
      <c r="E52" s="29" t="s">
        <v>40</v>
      </c>
    </row>
    <row r="53" spans="1:16" ht="12.75">
      <c r="A53" s="18" t="s">
        <v>38</v>
      </c>
      <c s="23" t="s">
        <v>131</v>
      </c>
      <c s="23" t="s">
        <v>132</v>
      </c>
      <c s="18" t="s">
        <v>40</v>
      </c>
      <c s="24" t="s">
        <v>133</v>
      </c>
      <c s="25" t="s">
        <v>102</v>
      </c>
      <c s="26">
        <v>674.525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51">
      <c r="A54" s="28" t="s">
        <v>43</v>
      </c>
      <c r="E54" s="29" t="s">
        <v>134</v>
      </c>
    </row>
    <row r="55" spans="1:5" ht="12.75">
      <c r="A55" s="30" t="s">
        <v>45</v>
      </c>
      <c r="E55" s="31" t="s">
        <v>104</v>
      </c>
    </row>
    <row r="56" spans="1:5" ht="12.75">
      <c r="A56" t="s">
        <v>46</v>
      </c>
      <c r="E56" s="29" t="s">
        <v>40</v>
      </c>
    </row>
    <row r="57" spans="1:16" ht="12.75">
      <c r="A57" s="18" t="s">
        <v>38</v>
      </c>
      <c s="23" t="s">
        <v>135</v>
      </c>
      <c s="23" t="s">
        <v>136</v>
      </c>
      <c s="18" t="s">
        <v>40</v>
      </c>
      <c s="24" t="s">
        <v>137</v>
      </c>
      <c s="25" t="s">
        <v>102</v>
      </c>
      <c s="26">
        <v>116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51">
      <c r="A58" s="28" t="s">
        <v>43</v>
      </c>
      <c r="E58" s="29" t="s">
        <v>138</v>
      </c>
    </row>
    <row r="59" spans="1:5" ht="12.75">
      <c r="A59" s="30" t="s">
        <v>45</v>
      </c>
      <c r="E59" s="31" t="s">
        <v>139</v>
      </c>
    </row>
    <row r="60" spans="1:5" ht="12.75">
      <c r="A60" t="s">
        <v>46</v>
      </c>
      <c r="E60" s="29" t="s">
        <v>40</v>
      </c>
    </row>
    <row r="61" spans="1:16" ht="12.75">
      <c r="A61" s="18" t="s">
        <v>38</v>
      </c>
      <c s="23" t="s">
        <v>69</v>
      </c>
      <c s="23" t="s">
        <v>140</v>
      </c>
      <c s="18" t="s">
        <v>40</v>
      </c>
      <c s="24" t="s">
        <v>141</v>
      </c>
      <c s="25" t="s">
        <v>142</v>
      </c>
      <c s="26">
        <v>203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143</v>
      </c>
    </row>
    <row r="63" spans="1:5" ht="12.75">
      <c r="A63" s="30" t="s">
        <v>45</v>
      </c>
      <c r="E63" s="31" t="s">
        <v>144</v>
      </c>
    </row>
    <row r="64" spans="1:5" ht="12.75">
      <c r="A64" t="s">
        <v>46</v>
      </c>
      <c r="E64" s="29" t="s">
        <v>40</v>
      </c>
    </row>
    <row r="65" spans="1:16" ht="12.75">
      <c r="A65" s="18" t="s">
        <v>38</v>
      </c>
      <c s="23" t="s">
        <v>72</v>
      </c>
      <c s="23" t="s">
        <v>145</v>
      </c>
      <c s="18" t="s">
        <v>40</v>
      </c>
      <c s="24" t="s">
        <v>146</v>
      </c>
      <c s="25" t="s">
        <v>112</v>
      </c>
      <c s="26">
        <v>375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38.25">
      <c r="A66" s="28" t="s">
        <v>43</v>
      </c>
      <c r="E66" s="29" t="s">
        <v>147</v>
      </c>
    </row>
    <row r="67" spans="1:5" ht="12.75">
      <c r="A67" s="30" t="s">
        <v>45</v>
      </c>
      <c r="E67" s="31" t="s">
        <v>148</v>
      </c>
    </row>
    <row r="68" spans="1:5" ht="12.75">
      <c r="A68" t="s">
        <v>46</v>
      </c>
      <c r="E68" s="29" t="s">
        <v>40</v>
      </c>
    </row>
    <row r="69" spans="1:16" ht="12.75">
      <c r="A69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112</v>
      </c>
      <c s="26">
        <v>600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51">
      <c r="A70" s="28" t="s">
        <v>43</v>
      </c>
      <c r="E70" s="29" t="s">
        <v>152</v>
      </c>
    </row>
    <row r="71" spans="1:5" ht="12.75">
      <c r="A71" s="30" t="s">
        <v>45</v>
      </c>
      <c r="E71" s="31" t="s">
        <v>153</v>
      </c>
    </row>
    <row r="72" spans="1:5" ht="12.75">
      <c r="A72" t="s">
        <v>46</v>
      </c>
      <c r="E72" s="29" t="s">
        <v>40</v>
      </c>
    </row>
    <row r="73" spans="1:18" ht="12.75" customHeight="1">
      <c r="A73" s="5" t="s">
        <v>36</v>
      </c>
      <c s="5"/>
      <c s="35" t="s">
        <v>16</v>
      </c>
      <c s="5"/>
      <c s="21" t="s">
        <v>154</v>
      </c>
      <c s="5"/>
      <c s="5"/>
      <c s="5"/>
      <c s="36">
        <f>0+Q73</f>
      </c>
      <c r="O73">
        <f>0+R73</f>
      </c>
      <c r="Q73">
        <f>0+I74+I78+I82+I86</f>
      </c>
      <c>
        <f>0+O74+O78+O82+O86</f>
      </c>
    </row>
    <row r="74" spans="1:16" ht="12.75">
      <c r="A74" s="18" t="s">
        <v>38</v>
      </c>
      <c s="23" t="s">
        <v>75</v>
      </c>
      <c s="23" t="s">
        <v>155</v>
      </c>
      <c s="18" t="s">
        <v>40</v>
      </c>
      <c s="24" t="s">
        <v>156</v>
      </c>
      <c s="25" t="s">
        <v>118</v>
      </c>
      <c s="26">
        <v>6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63.75">
      <c r="A75" s="28" t="s">
        <v>43</v>
      </c>
      <c r="E75" s="29" t="s">
        <v>157</v>
      </c>
    </row>
    <row r="76" spans="1:5" ht="12.75">
      <c r="A76" s="30" t="s">
        <v>45</v>
      </c>
      <c r="E76" s="31" t="s">
        <v>158</v>
      </c>
    </row>
    <row r="77" spans="1:5" ht="12.75">
      <c r="A77" t="s">
        <v>46</v>
      </c>
      <c r="E77" s="29" t="s">
        <v>40</v>
      </c>
    </row>
    <row r="78" spans="1:16" ht="12.75">
      <c r="A78" s="18" t="s">
        <v>38</v>
      </c>
      <c s="23" t="s">
        <v>78</v>
      </c>
      <c s="23" t="s">
        <v>159</v>
      </c>
      <c s="18" t="s">
        <v>40</v>
      </c>
      <c s="24" t="s">
        <v>160</v>
      </c>
      <c s="25" t="s">
        <v>142</v>
      </c>
      <c s="26">
        <v>0.58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161</v>
      </c>
    </row>
    <row r="80" spans="1:5" ht="12.75">
      <c r="A80" s="30" t="s">
        <v>45</v>
      </c>
      <c r="E80" s="31" t="s">
        <v>162</v>
      </c>
    </row>
    <row r="81" spans="1:5" ht="12.75">
      <c r="A81" t="s">
        <v>46</v>
      </c>
      <c r="E81" s="29" t="s">
        <v>40</v>
      </c>
    </row>
    <row r="82" spans="1:16" ht="12.75">
      <c r="A82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118</v>
      </c>
      <c s="26">
        <v>48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38.25">
      <c r="A83" s="28" t="s">
        <v>43</v>
      </c>
      <c r="E83" s="29" t="s">
        <v>166</v>
      </c>
    </row>
    <row r="84" spans="1:5" ht="12.75">
      <c r="A84" s="30" t="s">
        <v>45</v>
      </c>
      <c r="E84" s="31" t="s">
        <v>167</v>
      </c>
    </row>
    <row r="85" spans="1:5" ht="12.75">
      <c r="A85" t="s">
        <v>46</v>
      </c>
      <c r="E85" s="29" t="s">
        <v>40</v>
      </c>
    </row>
    <row r="86" spans="1:16" ht="12.75">
      <c r="A86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102</v>
      </c>
      <c s="26">
        <v>3.391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170</v>
      </c>
    </row>
    <row r="88" spans="1:5" ht="12.75">
      <c r="A88" s="30" t="s">
        <v>45</v>
      </c>
      <c r="E88" s="31" t="s">
        <v>171</v>
      </c>
    </row>
    <row r="89" spans="1:5" ht="12.75">
      <c r="A89" t="s">
        <v>46</v>
      </c>
      <c r="E89" s="29" t="s">
        <v>40</v>
      </c>
    </row>
    <row r="90" spans="1:18" ht="12.75" customHeight="1">
      <c r="A90" s="5" t="s">
        <v>36</v>
      </c>
      <c s="5"/>
      <c s="35" t="s">
        <v>26</v>
      </c>
      <c s="5"/>
      <c s="21" t="s">
        <v>172</v>
      </c>
      <c s="5"/>
      <c s="5"/>
      <c s="5"/>
      <c s="36">
        <f>0+Q90</f>
      </c>
      <c r="O90">
        <f>0+R90</f>
      </c>
      <c r="Q90">
        <f>0+I91+I95+I99</f>
      </c>
      <c>
        <f>0+O91+O95+O99</f>
      </c>
    </row>
    <row r="91" spans="1:16" ht="25.5">
      <c r="A91" s="18" t="s">
        <v>38</v>
      </c>
      <c s="23" t="s">
        <v>173</v>
      </c>
      <c s="23" t="s">
        <v>174</v>
      </c>
      <c s="18" t="s">
        <v>40</v>
      </c>
      <c s="24" t="s">
        <v>175</v>
      </c>
      <c s="25" t="s">
        <v>112</v>
      </c>
      <c s="26">
        <v>159.96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51">
      <c r="A92" s="28" t="s">
        <v>43</v>
      </c>
      <c r="E92" s="29" t="s">
        <v>176</v>
      </c>
    </row>
    <row r="93" spans="1:5" ht="12.75">
      <c r="A93" s="30" t="s">
        <v>45</v>
      </c>
      <c r="E93" s="31" t="s">
        <v>177</v>
      </c>
    </row>
    <row r="94" spans="1:5" ht="12.75">
      <c r="A94" t="s">
        <v>46</v>
      </c>
      <c r="E94" s="29" t="s">
        <v>40</v>
      </c>
    </row>
    <row r="95" spans="1:16" ht="12.75">
      <c r="A95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102</v>
      </c>
      <c s="26">
        <v>8.875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51">
      <c r="A96" s="28" t="s">
        <v>43</v>
      </c>
      <c r="E96" s="29" t="s">
        <v>181</v>
      </c>
    </row>
    <row r="97" spans="1:5" ht="12.75">
      <c r="A97" s="30" t="s">
        <v>45</v>
      </c>
      <c r="E97" s="31" t="s">
        <v>182</v>
      </c>
    </row>
    <row r="98" spans="1:5" ht="12.75">
      <c r="A98" t="s">
        <v>46</v>
      </c>
      <c r="E98" s="29" t="s">
        <v>40</v>
      </c>
    </row>
    <row r="99" spans="1:16" ht="25.5">
      <c r="A99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112</v>
      </c>
      <c s="26">
        <v>159.96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38.25">
      <c r="A100" s="28" t="s">
        <v>43</v>
      </c>
      <c r="E100" s="29" t="s">
        <v>186</v>
      </c>
    </row>
    <row r="101" spans="1:5" ht="12.75">
      <c r="A101" s="30" t="s">
        <v>45</v>
      </c>
      <c r="E101" s="31" t="s">
        <v>177</v>
      </c>
    </row>
    <row r="102" spans="1:5" ht="12.75">
      <c r="A102" t="s">
        <v>46</v>
      </c>
      <c r="E102" s="29" t="s">
        <v>40</v>
      </c>
    </row>
    <row r="103" spans="1:18" ht="12.75" customHeight="1">
      <c r="A103" s="5" t="s">
        <v>36</v>
      </c>
      <c s="5"/>
      <c s="35" t="s">
        <v>109</v>
      </c>
      <c s="5"/>
      <c s="21" t="s">
        <v>187</v>
      </c>
      <c s="5"/>
      <c s="5"/>
      <c s="5"/>
      <c s="36">
        <f>0+Q103</f>
      </c>
      <c r="O103">
        <f>0+R103</f>
      </c>
      <c r="Q103">
        <f>0+I104+I108</f>
      </c>
      <c>
        <f>0+O104+O108</f>
      </c>
    </row>
    <row r="104" spans="1:16" ht="25.5">
      <c r="A104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112</v>
      </c>
      <c s="26">
        <v>6.8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63.75">
      <c r="A105" s="28" t="s">
        <v>43</v>
      </c>
      <c r="E105" s="29" t="s">
        <v>191</v>
      </c>
    </row>
    <row r="106" spans="1:5" ht="12.75">
      <c r="A106" s="30" t="s">
        <v>45</v>
      </c>
      <c r="E106" s="31" t="s">
        <v>192</v>
      </c>
    </row>
    <row r="107" spans="1:5" ht="12.75">
      <c r="A107" t="s">
        <v>46</v>
      </c>
      <c r="E107" s="29" t="s">
        <v>40</v>
      </c>
    </row>
    <row r="108" spans="1:16" ht="12.75">
      <c r="A108" s="18" t="s">
        <v>38</v>
      </c>
      <c s="23" t="s">
        <v>193</v>
      </c>
      <c s="23" t="s">
        <v>194</v>
      </c>
      <c s="18" t="s">
        <v>40</v>
      </c>
      <c s="24" t="s">
        <v>195</v>
      </c>
      <c s="25" t="s">
        <v>118</v>
      </c>
      <c s="26">
        <v>852.15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195</v>
      </c>
    </row>
    <row r="110" spans="1:5" ht="12.75">
      <c r="A110" s="30" t="s">
        <v>45</v>
      </c>
      <c r="E110" s="31" t="s">
        <v>120</v>
      </c>
    </row>
    <row r="111" spans="1:5" ht="12.75">
      <c r="A111" t="s">
        <v>46</v>
      </c>
      <c r="E111" s="29" t="s">
        <v>40</v>
      </c>
    </row>
    <row r="112" spans="1:18" ht="12.75" customHeight="1">
      <c r="A112" s="5" t="s">
        <v>36</v>
      </c>
      <c s="5"/>
      <c s="35" t="s">
        <v>115</v>
      </c>
      <c s="5"/>
      <c s="21" t="s">
        <v>196</v>
      </c>
      <c s="5"/>
      <c s="5"/>
      <c s="5"/>
      <c s="36">
        <f>0+Q112</f>
      </c>
      <c r="O112">
        <f>0+R112</f>
      </c>
      <c r="Q112">
        <f>0+I113+I117+I121+I125+I129+I133+I137+I141+I145+I149+I153+I157+I161+I165+I169</f>
      </c>
      <c>
        <f>0+O113+O117+O121+O125+O129+O133+O137+O141+O145+O149+O153+O157+O161+O165+O169</f>
      </c>
    </row>
    <row r="113" spans="1:16" ht="12.75">
      <c r="A113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142</v>
      </c>
      <c s="26">
        <v>1.485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51">
      <c r="A114" s="28" t="s">
        <v>43</v>
      </c>
      <c r="E114" s="29" t="s">
        <v>200</v>
      </c>
    </row>
    <row r="115" spans="1:5" ht="12.75">
      <c r="A115" s="30" t="s">
        <v>45</v>
      </c>
      <c r="E115" s="31" t="s">
        <v>201</v>
      </c>
    </row>
    <row r="116" spans="1:5" ht="12.75">
      <c r="A116" t="s">
        <v>46</v>
      </c>
      <c r="E116" s="29" t="s">
        <v>40</v>
      </c>
    </row>
    <row r="117" spans="1:16" ht="12.75">
      <c r="A117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118</v>
      </c>
      <c s="26">
        <v>116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76.5">
      <c r="A118" s="28" t="s">
        <v>43</v>
      </c>
      <c r="E118" s="29" t="s">
        <v>205</v>
      </c>
    </row>
    <row r="119" spans="1:5" ht="12.75">
      <c r="A119" s="30" t="s">
        <v>45</v>
      </c>
      <c r="E119" s="31" t="s">
        <v>206</v>
      </c>
    </row>
    <row r="120" spans="1:5" ht="12.75">
      <c r="A120" t="s">
        <v>46</v>
      </c>
      <c r="E120" s="29" t="s">
        <v>40</v>
      </c>
    </row>
    <row r="121" spans="1:16" ht="12.75">
      <c r="A121" s="18" t="s">
        <v>38</v>
      </c>
      <c s="23" t="s">
        <v>207</v>
      </c>
      <c s="23" t="s">
        <v>208</v>
      </c>
      <c s="18" t="s">
        <v>40</v>
      </c>
      <c s="24" t="s">
        <v>209</v>
      </c>
      <c s="25" t="s">
        <v>87</v>
      </c>
      <c s="26">
        <v>2646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209</v>
      </c>
    </row>
    <row r="123" spans="1:5" ht="12.75">
      <c r="A123" s="30" t="s">
        <v>45</v>
      </c>
      <c r="E123" s="31" t="s">
        <v>210</v>
      </c>
    </row>
    <row r="124" spans="1:5" ht="12.75">
      <c r="A124" t="s">
        <v>46</v>
      </c>
      <c r="E124" s="29" t="s">
        <v>40</v>
      </c>
    </row>
    <row r="125" spans="1:16" ht="12.75">
      <c r="A125" s="18" t="s">
        <v>38</v>
      </c>
      <c s="23" t="s">
        <v>211</v>
      </c>
      <c s="23" t="s">
        <v>212</v>
      </c>
      <c s="18" t="s">
        <v>40</v>
      </c>
      <c s="24" t="s">
        <v>213</v>
      </c>
      <c s="25" t="s">
        <v>112</v>
      </c>
      <c s="26">
        <v>1280.664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213</v>
      </c>
    </row>
    <row r="127" spans="1:5" ht="12.75">
      <c r="A127" s="30" t="s">
        <v>45</v>
      </c>
      <c r="E127" s="31" t="s">
        <v>214</v>
      </c>
    </row>
    <row r="128" spans="1:5" ht="12.75">
      <c r="A128" t="s">
        <v>46</v>
      </c>
      <c r="E128" s="29" t="s">
        <v>40</v>
      </c>
    </row>
    <row r="129" spans="1:16" ht="12.75">
      <c r="A129" s="18" t="s">
        <v>215</v>
      </c>
      <c s="23" t="s">
        <v>216</v>
      </c>
      <c s="23" t="s">
        <v>217</v>
      </c>
      <c s="18" t="s">
        <v>40</v>
      </c>
      <c s="24" t="s">
        <v>218</v>
      </c>
      <c s="25" t="s">
        <v>112</v>
      </c>
      <c s="26">
        <v>1280.664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40</v>
      </c>
    </row>
    <row r="131" spans="1:5" ht="12.75">
      <c r="A131" s="30" t="s">
        <v>45</v>
      </c>
      <c r="E131" s="31" t="s">
        <v>40</v>
      </c>
    </row>
    <row r="132" spans="1:5" ht="12.75">
      <c r="A132" t="s">
        <v>46</v>
      </c>
      <c r="E132" s="29" t="s">
        <v>40</v>
      </c>
    </row>
    <row r="133" spans="1:16" ht="25.5">
      <c r="A133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87</v>
      </c>
      <c s="26">
        <v>7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76.5">
      <c r="A134" s="28" t="s">
        <v>43</v>
      </c>
      <c r="E134" s="29" t="s">
        <v>222</v>
      </c>
    </row>
    <row r="135" spans="1:5" ht="12.75">
      <c r="A135" s="30" t="s">
        <v>45</v>
      </c>
      <c r="E135" s="31" t="s">
        <v>223</v>
      </c>
    </row>
    <row r="136" spans="1:5" ht="12.75">
      <c r="A136" t="s">
        <v>46</v>
      </c>
      <c r="E136" s="29" t="s">
        <v>40</v>
      </c>
    </row>
    <row r="137" spans="1:16" ht="12.75">
      <c r="A137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87</v>
      </c>
      <c s="26">
        <v>3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38.25">
      <c r="A138" s="28" t="s">
        <v>43</v>
      </c>
      <c r="E138" s="29" t="s">
        <v>227</v>
      </c>
    </row>
    <row r="139" spans="1:5" ht="12.75">
      <c r="A139" s="30" t="s">
        <v>45</v>
      </c>
      <c r="E139" s="31" t="s">
        <v>228</v>
      </c>
    </row>
    <row r="140" spans="1:5" ht="165.75">
      <c r="A140" t="s">
        <v>46</v>
      </c>
      <c r="E140" s="29" t="s">
        <v>229</v>
      </c>
    </row>
    <row r="141" spans="1:16" ht="25.5">
      <c r="A141" s="18" t="s">
        <v>38</v>
      </c>
      <c s="23" t="s">
        <v>230</v>
      </c>
      <c s="23" t="s">
        <v>231</v>
      </c>
      <c s="18" t="s">
        <v>40</v>
      </c>
      <c s="24" t="s">
        <v>232</v>
      </c>
      <c s="25" t="s">
        <v>87</v>
      </c>
      <c s="26">
        <v>3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25.5">
      <c r="A142" s="28" t="s">
        <v>43</v>
      </c>
      <c r="E142" s="29" t="s">
        <v>232</v>
      </c>
    </row>
    <row r="143" spans="1:5" ht="12.75">
      <c r="A143" s="30" t="s">
        <v>45</v>
      </c>
      <c r="E143" s="31" t="s">
        <v>228</v>
      </c>
    </row>
    <row r="144" spans="1:5" ht="12.75">
      <c r="A144" t="s">
        <v>46</v>
      </c>
      <c r="E144" s="29" t="s">
        <v>40</v>
      </c>
    </row>
    <row r="145" spans="1:16" ht="12.75">
      <c r="A145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87</v>
      </c>
      <c s="26">
        <v>7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235</v>
      </c>
    </row>
    <row r="147" spans="1:5" ht="12.75">
      <c r="A147" s="30" t="s">
        <v>45</v>
      </c>
      <c r="E147" s="31" t="s">
        <v>223</v>
      </c>
    </row>
    <row r="148" spans="1:5" ht="12.75">
      <c r="A148" t="s">
        <v>46</v>
      </c>
      <c r="E148" s="29" t="s">
        <v>40</v>
      </c>
    </row>
    <row r="149" spans="1:16" ht="12.75">
      <c r="A149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87</v>
      </c>
      <c s="26">
        <v>7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238</v>
      </c>
    </row>
    <row r="151" spans="1:5" ht="12.75">
      <c r="A151" s="30" t="s">
        <v>45</v>
      </c>
      <c r="E151" s="31" t="s">
        <v>223</v>
      </c>
    </row>
    <row r="152" spans="1:5" ht="12.75">
      <c r="A152" t="s">
        <v>46</v>
      </c>
      <c r="E152" s="29" t="s">
        <v>40</v>
      </c>
    </row>
    <row r="153" spans="1:16" ht="12.75">
      <c r="A153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87</v>
      </c>
      <c s="26">
        <v>15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241</v>
      </c>
    </row>
    <row r="155" spans="1:5" ht="12.75">
      <c r="A155" s="30" t="s">
        <v>45</v>
      </c>
      <c r="E155" s="31" t="s">
        <v>242</v>
      </c>
    </row>
    <row r="156" spans="1:5" ht="12.75">
      <c r="A156" t="s">
        <v>46</v>
      </c>
      <c r="E156" s="29" t="s">
        <v>40</v>
      </c>
    </row>
    <row r="157" spans="1:16" ht="12.75">
      <c r="A157" s="18" t="s">
        <v>38</v>
      </c>
      <c s="23" t="s">
        <v>243</v>
      </c>
      <c s="23" t="s">
        <v>244</v>
      </c>
      <c s="18" t="s">
        <v>40</v>
      </c>
      <c s="24" t="s">
        <v>245</v>
      </c>
      <c s="25" t="s">
        <v>87</v>
      </c>
      <c s="26">
        <v>7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246</v>
      </c>
    </row>
    <row r="159" spans="1:5" ht="12.75">
      <c r="A159" s="30" t="s">
        <v>45</v>
      </c>
      <c r="E159" s="31" t="s">
        <v>223</v>
      </c>
    </row>
    <row r="160" spans="1:5" ht="12.75">
      <c r="A160" t="s">
        <v>46</v>
      </c>
      <c r="E160" s="29" t="s">
        <v>40</v>
      </c>
    </row>
    <row r="161" spans="1:16" ht="12.75">
      <c r="A161" s="18" t="s">
        <v>38</v>
      </c>
      <c s="23" t="s">
        <v>247</v>
      </c>
      <c s="23" t="s">
        <v>248</v>
      </c>
      <c s="18" t="s">
        <v>40</v>
      </c>
      <c s="24" t="s">
        <v>249</v>
      </c>
      <c s="25" t="s">
        <v>87</v>
      </c>
      <c s="26">
        <v>7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38.25">
      <c r="A162" s="28" t="s">
        <v>43</v>
      </c>
      <c r="E162" s="29" t="s">
        <v>250</v>
      </c>
    </row>
    <row r="163" spans="1:5" ht="12.75">
      <c r="A163" s="30" t="s">
        <v>45</v>
      </c>
      <c r="E163" s="31" t="s">
        <v>223</v>
      </c>
    </row>
    <row r="164" spans="1:5" ht="12.75">
      <c r="A164" t="s">
        <v>46</v>
      </c>
      <c r="E164" s="29" t="s">
        <v>40</v>
      </c>
    </row>
    <row r="165" spans="1:16" ht="25.5">
      <c r="A165" s="18" t="s">
        <v>38</v>
      </c>
      <c s="23" t="s">
        <v>251</v>
      </c>
      <c s="23" t="s">
        <v>252</v>
      </c>
      <c s="18" t="s">
        <v>40</v>
      </c>
      <c s="24" t="s">
        <v>253</v>
      </c>
      <c s="25" t="s">
        <v>102</v>
      </c>
      <c s="26">
        <v>97.606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38.25">
      <c r="A166" s="28" t="s">
        <v>43</v>
      </c>
      <c r="E166" s="29" t="s">
        <v>254</v>
      </c>
    </row>
    <row r="167" spans="1:5" ht="12.75">
      <c r="A167" s="30" t="s">
        <v>45</v>
      </c>
      <c r="E167" s="31" t="s">
        <v>255</v>
      </c>
    </row>
    <row r="168" spans="1:5" ht="12.75">
      <c r="A168" t="s">
        <v>46</v>
      </c>
      <c r="E168" s="29" t="s">
        <v>40</v>
      </c>
    </row>
    <row r="169" spans="1:16" ht="12.75">
      <c r="A169" s="18" t="s">
        <v>38</v>
      </c>
      <c s="23" t="s">
        <v>256</v>
      </c>
      <c s="23" t="s">
        <v>257</v>
      </c>
      <c s="18" t="s">
        <v>40</v>
      </c>
      <c s="24" t="s">
        <v>258</v>
      </c>
      <c s="25" t="s">
        <v>112</v>
      </c>
      <c s="26">
        <v>212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25.5">
      <c r="A170" s="28" t="s">
        <v>43</v>
      </c>
      <c r="E170" s="29" t="s">
        <v>259</v>
      </c>
    </row>
    <row r="171" spans="1:5" ht="12.75">
      <c r="A171" s="30" t="s">
        <v>45</v>
      </c>
      <c r="E171" s="31" t="s">
        <v>260</v>
      </c>
    </row>
    <row r="172" spans="1:5" ht="12.75">
      <c r="A172" t="s">
        <v>46</v>
      </c>
      <c r="E172" s="29" t="s">
        <v>40</v>
      </c>
    </row>
    <row r="173" spans="1:18" ht="12.75" customHeight="1">
      <c r="A173" s="5" t="s">
        <v>36</v>
      </c>
      <c s="5"/>
      <c s="35" t="s">
        <v>33</v>
      </c>
      <c s="5"/>
      <c s="21" t="s">
        <v>261</v>
      </c>
      <c s="5"/>
      <c s="5"/>
      <c s="5"/>
      <c s="36">
        <f>0+Q173</f>
      </c>
      <c r="O173">
        <f>0+R173</f>
      </c>
      <c r="Q173">
        <f>0+I174</f>
      </c>
      <c>
        <f>0+O174</f>
      </c>
    </row>
    <row r="174" spans="1:16" ht="12.75">
      <c r="A174" s="18" t="s">
        <v>38</v>
      </c>
      <c s="23" t="s">
        <v>262</v>
      </c>
      <c s="23" t="s">
        <v>263</v>
      </c>
      <c s="18" t="s">
        <v>40</v>
      </c>
      <c s="24" t="s">
        <v>264</v>
      </c>
      <c s="25" t="s">
        <v>142</v>
      </c>
      <c s="26">
        <v>513.789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25.5">
      <c r="A175" s="28" t="s">
        <v>43</v>
      </c>
      <c r="E175" s="29" t="s">
        <v>265</v>
      </c>
    </row>
    <row r="176" spans="1:5" ht="12.75">
      <c r="A176" s="30" t="s">
        <v>45</v>
      </c>
      <c r="E176" s="31" t="s">
        <v>266</v>
      </c>
    </row>
    <row r="177" spans="1:5" ht="12.75">
      <c r="A177" t="s">
        <v>46</v>
      </c>
      <c r="E177" s="29" t="s">
        <v>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